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dvägs älgskötselområde\Tilldelning\"/>
    </mc:Choice>
  </mc:AlternateContent>
  <xr:revisionPtr revIDLastSave="7" documentId="8_{17315276-DBF8-4658-BE2F-3168EFA96DD3}" xr6:coauthVersionLast="47" xr6:coauthVersionMax="47" xr10:uidLastSave="{3C2C0CC9-9020-4E28-9AE5-689AA06BFF5F}"/>
  <bookViews>
    <workbookView xWindow="-108" yWindow="-108" windowWidth="23256" windowHeight="12576" xr2:uid="{0ACC987A-E804-4A3F-8AED-DE29B469E27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7" i="1" l="1"/>
  <c r="I97" i="1"/>
  <c r="H97" i="1"/>
  <c r="G97" i="1"/>
  <c r="F97" i="1"/>
  <c r="N4" i="1"/>
  <c r="M4" i="1"/>
  <c r="N3" i="1"/>
  <c r="M3" i="1"/>
  <c r="N2" i="1"/>
  <c r="N6" i="1" s="1"/>
  <c r="M2" i="1"/>
  <c r="M6" i="1" s="1"/>
</calcChain>
</file>

<file path=xl/sharedStrings.xml><?xml version="1.0" encoding="utf-8"?>
<sst xmlns="http://schemas.openxmlformats.org/spreadsheetml/2006/main" count="460" uniqueCount="224">
  <si>
    <t>Areal</t>
  </si>
  <si>
    <t>Tilldelning 2020 640 modul</t>
  </si>
  <si>
    <t>kommentar</t>
  </si>
  <si>
    <t>Tjur</t>
  </si>
  <si>
    <t>Ko/Kviga</t>
  </si>
  <si>
    <t>0-80</t>
  </si>
  <si>
    <t>1 kalv till 1/12</t>
  </si>
  <si>
    <t>S= Söder R40</t>
  </si>
  <si>
    <t>81-349</t>
  </si>
  <si>
    <t xml:space="preserve">1 kalv </t>
  </si>
  <si>
    <t>Upp till halv modul</t>
  </si>
  <si>
    <t>N= Nordöstra</t>
  </si>
  <si>
    <t>350-699</t>
  </si>
  <si>
    <t>2 kalv</t>
  </si>
  <si>
    <t>Halv modul upp till hel modul</t>
  </si>
  <si>
    <t xml:space="preserve">V = Västra </t>
  </si>
  <si>
    <t>700-1399</t>
  </si>
  <si>
    <t>1 vuxen fri kalv</t>
  </si>
  <si>
    <t>1400-2099</t>
  </si>
  <si>
    <t>2 vuxen fri kalv</t>
  </si>
  <si>
    <t>Tot</t>
  </si>
  <si>
    <t>ID</t>
  </si>
  <si>
    <t>Område</t>
  </si>
  <si>
    <t>Socken</t>
  </si>
  <si>
    <t>Jaktområde</t>
  </si>
  <si>
    <t>Total ink sparad areal från 2020</t>
  </si>
  <si>
    <t>Vuxna</t>
  </si>
  <si>
    <t>tjur</t>
  </si>
  <si>
    <t>ko/kv</t>
  </si>
  <si>
    <t>kalv</t>
  </si>
  <si>
    <t>Fri kalv</t>
  </si>
  <si>
    <t>kalv t.o.m 1 december</t>
  </si>
  <si>
    <t>01-63</t>
  </si>
  <si>
    <t>v</t>
  </si>
  <si>
    <t>Ulricehamn</t>
  </si>
  <si>
    <t xml:space="preserve">Birger Karlsson               </t>
  </si>
  <si>
    <t>01-65</t>
  </si>
  <si>
    <t>Sven-Gunnar Persson</t>
  </si>
  <si>
    <t>01-70</t>
  </si>
  <si>
    <t>s</t>
  </si>
  <si>
    <t xml:space="preserve">Simon Mårtensson </t>
  </si>
  <si>
    <t>01-72</t>
  </si>
  <si>
    <t xml:space="preserve">Lars-G Andersson         </t>
  </si>
  <si>
    <t>01-93</t>
  </si>
  <si>
    <t>Johannes Larsson</t>
  </si>
  <si>
    <t>01-95</t>
  </si>
  <si>
    <t xml:space="preserve">Rolf Olsen                    </t>
  </si>
  <si>
    <t>18-03</t>
  </si>
  <si>
    <t>Strängsered</t>
  </si>
  <si>
    <t>Jan Törnqvist</t>
  </si>
  <si>
    <t>18-08</t>
  </si>
  <si>
    <t>Mats Gustavsson</t>
  </si>
  <si>
    <t>18-10</t>
  </si>
  <si>
    <t>n</t>
  </si>
  <si>
    <t>Anders Johansson</t>
  </si>
  <si>
    <t>18-11</t>
  </si>
  <si>
    <t>Sven-Åke Jonsson</t>
  </si>
  <si>
    <t>18-61</t>
  </si>
  <si>
    <t xml:space="preserve">Ulf Davidsson </t>
  </si>
  <si>
    <t>18-93</t>
  </si>
  <si>
    <t>Peter Olsson</t>
  </si>
  <si>
    <t>Kalv 35 dagar</t>
  </si>
  <si>
    <t>19-01</t>
  </si>
  <si>
    <t>Gullered</t>
  </si>
  <si>
    <t>Jim Pedersen</t>
  </si>
  <si>
    <t>19-03</t>
  </si>
  <si>
    <t>Daniel Björklund</t>
  </si>
  <si>
    <t>Överskjutning hondjur 2020</t>
  </si>
  <si>
    <t>19-63</t>
  </si>
  <si>
    <t xml:space="preserve">Stefan Eriksson     </t>
  </si>
  <si>
    <t>19-67</t>
  </si>
  <si>
    <t xml:space="preserve">Charlie Lindskog           </t>
  </si>
  <si>
    <t>19-89</t>
  </si>
  <si>
    <t>Karl-Henrik Andersson</t>
  </si>
  <si>
    <t>19-90</t>
  </si>
  <si>
    <t>Jonas Zetterlund</t>
  </si>
  <si>
    <t>19-91</t>
  </si>
  <si>
    <t>Gösta Ekman</t>
  </si>
  <si>
    <t>19-92</t>
  </si>
  <si>
    <t>Lars-Göran Skarland</t>
  </si>
  <si>
    <t>19-93</t>
  </si>
  <si>
    <t>Jonatan Halling</t>
  </si>
  <si>
    <t>20-01</t>
  </si>
  <si>
    <t>Hössna</t>
  </si>
  <si>
    <t>Martin Jönsson</t>
  </si>
  <si>
    <t>överskjutning tjur 2020</t>
  </si>
  <si>
    <t>20-03</t>
  </si>
  <si>
    <t>Roland Johansson</t>
  </si>
  <si>
    <t>20-04</t>
  </si>
  <si>
    <t>Roland Eriksson</t>
  </si>
  <si>
    <t>20-06</t>
  </si>
  <si>
    <t xml:space="preserve">Bengt Andersson           </t>
  </si>
  <si>
    <t>20-09</t>
  </si>
  <si>
    <t>Rickard Berg</t>
  </si>
  <si>
    <t>20-10</t>
  </si>
  <si>
    <t>Henning Hultgren</t>
  </si>
  <si>
    <t>20-62</t>
  </si>
  <si>
    <t>Egon Bohman</t>
  </si>
  <si>
    <t>20-91</t>
  </si>
  <si>
    <t>Jonas Anden</t>
  </si>
  <si>
    <t>20-92</t>
  </si>
  <si>
    <t>Anders Claesson</t>
  </si>
  <si>
    <t>21-05</t>
  </si>
  <si>
    <t>Liared</t>
  </si>
  <si>
    <t>Johan Börjesson</t>
  </si>
  <si>
    <t>21-06</t>
  </si>
  <si>
    <t>Bo Holmberg</t>
  </si>
  <si>
    <t>21-07</t>
  </si>
  <si>
    <t>Nathalie Strålin</t>
  </si>
  <si>
    <t>21-08</t>
  </si>
  <si>
    <t>Jonas Engman</t>
  </si>
  <si>
    <t>21-61</t>
  </si>
  <si>
    <t>Isak Strålin</t>
  </si>
  <si>
    <t>21-90</t>
  </si>
  <si>
    <t>Bengt Josefsson</t>
  </si>
  <si>
    <t>21-92</t>
  </si>
  <si>
    <t xml:space="preserve">Sören Johansson              </t>
  </si>
  <si>
    <t>21-93</t>
  </si>
  <si>
    <t>Bengt Johansson</t>
  </si>
  <si>
    <t>21-94</t>
  </si>
  <si>
    <t>Dan Larsson</t>
  </si>
  <si>
    <t>21-95</t>
  </si>
  <si>
    <t>Leslie Markusen</t>
  </si>
  <si>
    <t>21-96</t>
  </si>
  <si>
    <t>Thomas Wetterlund</t>
  </si>
  <si>
    <t>21-97</t>
  </si>
  <si>
    <t>Lars Jonsson</t>
  </si>
  <si>
    <t>22-01</t>
  </si>
  <si>
    <t>Kölingared</t>
  </si>
  <si>
    <t>Jan Asplund</t>
  </si>
  <si>
    <t>22-09</t>
  </si>
  <si>
    <t>Fredrik Krause</t>
  </si>
  <si>
    <t>22-10</t>
  </si>
  <si>
    <t>Håkan Stenberg</t>
  </si>
  <si>
    <t>22-11</t>
  </si>
  <si>
    <t>Uno Carlsson</t>
  </si>
  <si>
    <t>22-12</t>
  </si>
  <si>
    <t>Tomas Kellagher</t>
  </si>
  <si>
    <t>22-13</t>
  </si>
  <si>
    <t>Johan Melander</t>
  </si>
  <si>
    <t>22-14</t>
  </si>
  <si>
    <t>Mats Leremar</t>
  </si>
  <si>
    <t>22-17</t>
  </si>
  <si>
    <t xml:space="preserve">Marcus Frändås       </t>
  </si>
  <si>
    <t>22-62</t>
  </si>
  <si>
    <t xml:space="preserve">Lars Wiktorsson      </t>
  </si>
  <si>
    <t>22-66</t>
  </si>
  <si>
    <t>Karl-Otto Björling</t>
  </si>
  <si>
    <t>22-67</t>
  </si>
  <si>
    <t>Niklas Blad</t>
  </si>
  <si>
    <t>22-89</t>
  </si>
  <si>
    <t>Gösta Knutsson</t>
  </si>
  <si>
    <t>22-90</t>
  </si>
  <si>
    <t>Patric Jakobsson</t>
  </si>
  <si>
    <t>22-91</t>
  </si>
  <si>
    <t>Håkan Stråkensjö</t>
  </si>
  <si>
    <t>22-93</t>
  </si>
  <si>
    <t>Kennet Eriksson</t>
  </si>
  <si>
    <t>22-94</t>
  </si>
  <si>
    <t>Roland Elgh</t>
  </si>
  <si>
    <t>22-95</t>
  </si>
  <si>
    <t>Håkan Hammarsand</t>
  </si>
  <si>
    <t>22-96</t>
  </si>
  <si>
    <t xml:space="preserve">Lennart Bohlin     </t>
  </si>
  <si>
    <t>22-99</t>
  </si>
  <si>
    <t xml:space="preserve">Benny Andersson            </t>
  </si>
  <si>
    <t>23-05</t>
  </si>
  <si>
    <t>Knätte</t>
  </si>
  <si>
    <t>Joachim Leander</t>
  </si>
  <si>
    <t>23-06</t>
  </si>
  <si>
    <t>Annica Leander</t>
  </si>
  <si>
    <t>23-62</t>
  </si>
  <si>
    <t>Urban Säwe</t>
  </si>
  <si>
    <t>23-63</t>
  </si>
  <si>
    <t>Peter Larsson</t>
  </si>
  <si>
    <t>24-03</t>
  </si>
  <si>
    <t>Böne</t>
  </si>
  <si>
    <t xml:space="preserve">Lars Olsson             </t>
  </si>
  <si>
    <t>24-99</t>
  </si>
  <si>
    <t>Jonathan Axelsson</t>
  </si>
  <si>
    <t>25-02</t>
  </si>
  <si>
    <t>Trädet</t>
  </si>
  <si>
    <t>Karl-Evert Isaksson</t>
  </si>
  <si>
    <t>25-03</t>
  </si>
  <si>
    <t>Jörgen Linder</t>
  </si>
  <si>
    <t>26-61</t>
  </si>
  <si>
    <t>Humla</t>
  </si>
  <si>
    <t>Fredrik Pettersson</t>
  </si>
  <si>
    <t>27-02</t>
  </si>
  <si>
    <t>Blidsberg</t>
  </si>
  <si>
    <t>Riccard Bengtsson</t>
  </si>
  <si>
    <t>27-61</t>
  </si>
  <si>
    <t>Thomas Isaksson</t>
  </si>
  <si>
    <t>27-62</t>
  </si>
  <si>
    <t xml:space="preserve">Per Fischer                       </t>
  </si>
  <si>
    <t>28-62</t>
  </si>
  <si>
    <t>Dalum</t>
  </si>
  <si>
    <t xml:space="preserve">Bertil Hammarström   </t>
  </si>
  <si>
    <t>28-63</t>
  </si>
  <si>
    <t>Lars Davidsson</t>
  </si>
  <si>
    <t>28-64</t>
  </si>
  <si>
    <t xml:space="preserve">Rune Wahlqvist     </t>
  </si>
  <si>
    <t>28-85</t>
  </si>
  <si>
    <t>28-88</t>
  </si>
  <si>
    <t xml:space="preserve">Stig Leander                      </t>
  </si>
  <si>
    <t>28-90</t>
  </si>
  <si>
    <t>Johan Svensson</t>
  </si>
  <si>
    <t>29-02</t>
  </si>
  <si>
    <t>Timmele</t>
  </si>
  <si>
    <t xml:space="preserve">Jan Ola Karlsson          </t>
  </si>
  <si>
    <t>29-06</t>
  </si>
  <si>
    <t xml:space="preserve">Jan Max             </t>
  </si>
  <si>
    <t>29-64</t>
  </si>
  <si>
    <t>Karl Eklöf</t>
  </si>
  <si>
    <t>29-68</t>
  </si>
  <si>
    <t xml:space="preserve">Bengt Johansson        </t>
  </si>
  <si>
    <t>29-69</t>
  </si>
  <si>
    <t>Fredrik Ståhl</t>
  </si>
  <si>
    <t>29-90</t>
  </si>
  <si>
    <t>Magnus Berg</t>
  </si>
  <si>
    <t>29-91</t>
  </si>
  <si>
    <t xml:space="preserve">Peder Tapper                     </t>
  </si>
  <si>
    <t>29-92</t>
  </si>
  <si>
    <t xml:space="preserve">Stefan Tapper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</si>
</sst>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&quot;    &quot;;&quot;-&quot;* #,##0&quot;    &quot;;&quot; &quot;* &quot;-&quot;??&quot;    &quot;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0" fillId="0" borderId="0" xfId="0" applyNumberFormat="1"/>
    <xf numFmtId="0" fontId="2" fillId="0" borderId="0" xfId="1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0" xfId="0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4" xfId="0" applyFont="1" applyBorder="1"/>
    <xf numFmtId="0" fontId="2" fillId="0" borderId="25" xfId="0" applyFont="1" applyBorder="1"/>
    <xf numFmtId="14" fontId="2" fillId="0" borderId="25" xfId="0" applyNumberFormat="1" applyFont="1" applyBorder="1" applyAlignment="1">
      <alignment horizontal="left"/>
    </xf>
    <xf numFmtId="49" fontId="2" fillId="0" borderId="26" xfId="0" applyNumberFormat="1" applyFont="1" applyBorder="1" applyAlignment="1">
      <alignment horizontal="right" wrapText="1"/>
    </xf>
    <xf numFmtId="0" fontId="2" fillId="0" borderId="26" xfId="0" applyFont="1" applyBorder="1" applyAlignment="1">
      <alignment horizontal="right"/>
    </xf>
    <xf numFmtId="0" fontId="2" fillId="0" borderId="26" xfId="1" applyFont="1" applyBorder="1" applyAlignment="1">
      <alignment horizontal="center"/>
    </xf>
    <xf numFmtId="0" fontId="2" fillId="0" borderId="27" xfId="1" applyFont="1" applyBorder="1" applyAlignment="1">
      <alignment horizontal="center"/>
    </xf>
    <xf numFmtId="49" fontId="3" fillId="0" borderId="28" xfId="0" applyNumberFormat="1" applyFont="1" applyBorder="1"/>
    <xf numFmtId="49" fontId="2" fillId="0" borderId="28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left"/>
    </xf>
    <xf numFmtId="49" fontId="3" fillId="0" borderId="29" xfId="0" applyNumberFormat="1" applyFont="1" applyBorder="1"/>
    <xf numFmtId="164" fontId="0" fillId="0" borderId="13" xfId="0" applyNumberFormat="1" applyBorder="1"/>
    <xf numFmtId="0" fontId="0" fillId="0" borderId="13" xfId="0" applyBorder="1" applyAlignment="1">
      <alignment horizontal="center"/>
    </xf>
    <xf numFmtId="49" fontId="3" fillId="0" borderId="13" xfId="0" applyNumberFormat="1" applyFont="1" applyBorder="1"/>
    <xf numFmtId="49" fontId="2" fillId="0" borderId="13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left"/>
    </xf>
    <xf numFmtId="49" fontId="3" fillId="0" borderId="30" xfId="0" applyNumberFormat="1" applyFont="1" applyBorder="1"/>
    <xf numFmtId="0" fontId="0" fillId="2" borderId="13" xfId="0" applyFill="1" applyBorder="1" applyAlignment="1">
      <alignment horizontal="center"/>
    </xf>
    <xf numFmtId="49" fontId="2" fillId="0" borderId="13" xfId="0" applyNumberFormat="1" applyFont="1" applyBorder="1"/>
    <xf numFmtId="49" fontId="3" fillId="0" borderId="30" xfId="0" applyNumberFormat="1" applyFont="1" applyBorder="1" applyAlignment="1">
      <alignment horizontal="left" wrapText="1"/>
    </xf>
    <xf numFmtId="0" fontId="0" fillId="3" borderId="13" xfId="0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" xfId="1" xr:uid="{A594DA95-AD11-4436-9EC0-DCFE48974A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DFBF7-7917-408D-925E-56B06AB9449E}">
  <dimension ref="B1:N99"/>
  <sheetViews>
    <sheetView tabSelected="1" workbookViewId="0">
      <selection activeCell="F1" sqref="F1:H1048576"/>
    </sheetView>
  </sheetViews>
  <sheetFormatPr defaultRowHeight="14.45"/>
  <cols>
    <col min="2" max="2" width="7.28515625" style="1" bestFit="1" customWidth="1"/>
    <col min="3" max="3" width="8.7109375" bestFit="1" customWidth="1"/>
    <col min="4" max="4" width="12.85546875" bestFit="1" customWidth="1"/>
    <col min="5" max="5" width="27.140625" bestFit="1" customWidth="1"/>
    <col min="6" max="6" width="16.7109375" customWidth="1"/>
    <col min="7" max="7" width="11.7109375" customWidth="1"/>
    <col min="8" max="8" width="4.28515625" bestFit="1" customWidth="1"/>
    <col min="10" max="10" width="5" bestFit="1" customWidth="1"/>
    <col min="11" max="11" width="8.140625" bestFit="1" customWidth="1"/>
    <col min="12" max="12" width="22.85546875" bestFit="1" customWidth="1"/>
    <col min="13" max="13" width="6.85546875" customWidth="1"/>
    <col min="14" max="14" width="8.140625" bestFit="1" customWidth="1"/>
  </cols>
  <sheetData>
    <row r="1" spans="2:14" ht="15" thickBot="1">
      <c r="B1"/>
      <c r="C1" s="2"/>
      <c r="D1" s="2" t="s">
        <v>0</v>
      </c>
      <c r="E1" s="2" t="s">
        <v>1</v>
      </c>
      <c r="F1" s="2" t="s">
        <v>2</v>
      </c>
      <c r="M1" t="s">
        <v>3</v>
      </c>
      <c r="N1" t="s">
        <v>4</v>
      </c>
    </row>
    <row r="2" spans="2:14" ht="15">
      <c r="B2"/>
      <c r="D2" s="3" t="s">
        <v>5</v>
      </c>
      <c r="E2" s="4" t="s">
        <v>6</v>
      </c>
      <c r="F2" s="5"/>
      <c r="G2" s="6"/>
      <c r="L2" s="7" t="s">
        <v>7</v>
      </c>
      <c r="M2" s="8">
        <f>H11+H14+H15+H16+H18+H19+H20+H21+H23+H24+H25+H27+H28+H29+H30+H31+H32+H35+H36</f>
        <v>8</v>
      </c>
      <c r="N2" s="9">
        <f>I18+I19+I31+I32+I30</f>
        <v>5</v>
      </c>
    </row>
    <row r="3" spans="2:14" ht="15">
      <c r="B3"/>
      <c r="D3" s="10" t="s">
        <v>8</v>
      </c>
      <c r="E3" s="11" t="s">
        <v>9</v>
      </c>
      <c r="F3" s="12" t="s">
        <v>10</v>
      </c>
      <c r="G3" s="13"/>
      <c r="L3" s="14" t="s">
        <v>11</v>
      </c>
      <c r="M3" s="15">
        <f>H17+H22+H34+H38+H39+H43+H44+H52+H56+H60+H63+H65+H72+H73</f>
        <v>14</v>
      </c>
      <c r="N3" s="16">
        <f>I17+I22+I26+I33+I34+I37+I38+I39+I40+I41+I42+I43+I44+I45+I46+I47+I48+I49+I50+I51+I52+I53+I54+I55+I56+I57+I58+I59+I60+I61+I62+I63+I64+I65+I66+I67+I68+I69+I71+I72+I73</f>
        <v>13</v>
      </c>
    </row>
    <row r="4" spans="2:14" ht="15">
      <c r="B4"/>
      <c r="D4" s="10" t="s">
        <v>12</v>
      </c>
      <c r="E4" s="11" t="s">
        <v>13</v>
      </c>
      <c r="F4" s="12" t="s">
        <v>14</v>
      </c>
      <c r="G4" s="13"/>
      <c r="I4" s="17"/>
      <c r="L4" s="14" t="s">
        <v>15</v>
      </c>
      <c r="M4" s="15">
        <f>H70+H74+H76+H77+H78+H80+H85+H89+H90+H91</f>
        <v>9</v>
      </c>
      <c r="N4" s="16">
        <f>I93+I91+I92+I90+I87+I80+I79+I78+I77+I76+I75+I74+I9+I10</f>
        <v>15</v>
      </c>
    </row>
    <row r="5" spans="2:14" ht="15">
      <c r="B5"/>
      <c r="D5" s="10" t="s">
        <v>16</v>
      </c>
      <c r="E5" s="11" t="s">
        <v>17</v>
      </c>
      <c r="F5" s="12"/>
      <c r="G5" s="13"/>
      <c r="L5" s="18"/>
      <c r="N5" s="19"/>
    </row>
    <row r="6" spans="2:14" ht="15" thickBot="1">
      <c r="B6"/>
      <c r="D6" s="20" t="s">
        <v>18</v>
      </c>
      <c r="E6" s="21" t="s">
        <v>19</v>
      </c>
      <c r="F6" s="22"/>
      <c r="G6" s="23"/>
      <c r="L6" s="24" t="s">
        <v>20</v>
      </c>
      <c r="M6" s="25">
        <f>M2+M3+M4</f>
        <v>31</v>
      </c>
      <c r="N6" s="26">
        <f>N2+N3+N4</f>
        <v>33</v>
      </c>
    </row>
    <row r="7" spans="2:14" ht="15" thickBot="1">
      <c r="B7"/>
    </row>
    <row r="8" spans="2:14" ht="45">
      <c r="B8" s="27" t="s">
        <v>21</v>
      </c>
      <c r="C8" s="28" t="s">
        <v>22</v>
      </c>
      <c r="D8" s="29" t="s">
        <v>23</v>
      </c>
      <c r="E8" s="29" t="s">
        <v>24</v>
      </c>
      <c r="F8" s="30" t="s">
        <v>25</v>
      </c>
      <c r="G8" s="31" t="s">
        <v>26</v>
      </c>
      <c r="H8" s="32" t="s">
        <v>27</v>
      </c>
      <c r="I8" s="32" t="s">
        <v>28</v>
      </c>
      <c r="J8" s="32" t="s">
        <v>29</v>
      </c>
      <c r="K8" s="32" t="s">
        <v>30</v>
      </c>
      <c r="L8" s="33" t="s">
        <v>31</v>
      </c>
    </row>
    <row r="9" spans="2:14" ht="15">
      <c r="B9" s="34" t="s">
        <v>32</v>
      </c>
      <c r="C9" s="35" t="s">
        <v>33</v>
      </c>
      <c r="D9" s="36" t="s">
        <v>34</v>
      </c>
      <c r="E9" s="37" t="s">
        <v>35</v>
      </c>
      <c r="F9" s="38">
        <v>756.95</v>
      </c>
      <c r="G9" s="15">
        <v>1</v>
      </c>
      <c r="H9" s="39"/>
      <c r="I9" s="39">
        <v>1</v>
      </c>
      <c r="J9" s="39"/>
      <c r="K9" s="15" t="s">
        <v>30</v>
      </c>
      <c r="L9" s="15"/>
    </row>
    <row r="10" spans="2:14" ht="15">
      <c r="B10" s="40" t="s">
        <v>36</v>
      </c>
      <c r="C10" s="41" t="s">
        <v>33</v>
      </c>
      <c r="D10" s="42" t="s">
        <v>34</v>
      </c>
      <c r="E10" s="43" t="s">
        <v>37</v>
      </c>
      <c r="F10" s="38">
        <v>994.30999999999926</v>
      </c>
      <c r="G10" s="15">
        <v>1</v>
      </c>
      <c r="H10" s="39"/>
      <c r="I10" s="39">
        <v>1</v>
      </c>
      <c r="J10" s="39"/>
      <c r="K10" s="15" t="s">
        <v>30</v>
      </c>
      <c r="L10" s="15"/>
    </row>
    <row r="11" spans="2:14" ht="15">
      <c r="B11" s="40" t="s">
        <v>38</v>
      </c>
      <c r="C11" s="41" t="s">
        <v>39</v>
      </c>
      <c r="D11" s="42" t="s">
        <v>34</v>
      </c>
      <c r="E11" s="43" t="s">
        <v>40</v>
      </c>
      <c r="F11" s="38">
        <v>470</v>
      </c>
      <c r="G11" s="15">
        <v>0</v>
      </c>
      <c r="H11" s="39"/>
      <c r="I11" s="39"/>
      <c r="J11" s="39">
        <v>2</v>
      </c>
      <c r="K11" s="15"/>
      <c r="L11" s="15"/>
    </row>
    <row r="12" spans="2:14" ht="15">
      <c r="B12" s="40" t="s">
        <v>41</v>
      </c>
      <c r="C12" s="41" t="s">
        <v>33</v>
      </c>
      <c r="D12" s="42" t="s">
        <v>34</v>
      </c>
      <c r="E12" s="43" t="s">
        <v>42</v>
      </c>
      <c r="F12" s="38">
        <v>681</v>
      </c>
      <c r="G12" s="15">
        <v>0</v>
      </c>
      <c r="H12" s="39"/>
      <c r="I12" s="39"/>
      <c r="J12" s="39">
        <v>2</v>
      </c>
      <c r="K12" s="15"/>
      <c r="L12" s="15"/>
    </row>
    <row r="13" spans="2:14" ht="15">
      <c r="B13" s="40" t="s">
        <v>43</v>
      </c>
      <c r="C13" s="41" t="s">
        <v>39</v>
      </c>
      <c r="D13" s="42" t="s">
        <v>34</v>
      </c>
      <c r="E13" s="43" t="s">
        <v>44</v>
      </c>
      <c r="F13" s="38">
        <v>373.04999999999995</v>
      </c>
      <c r="G13" s="15">
        <v>0</v>
      </c>
      <c r="H13" s="39"/>
      <c r="I13" s="39"/>
      <c r="J13" s="39">
        <v>2</v>
      </c>
      <c r="K13" s="15"/>
      <c r="L13" s="15"/>
    </row>
    <row r="14" spans="2:14" ht="15">
      <c r="B14" s="40" t="s">
        <v>45</v>
      </c>
      <c r="C14" s="41" t="s">
        <v>39</v>
      </c>
      <c r="D14" s="42" t="s">
        <v>34</v>
      </c>
      <c r="E14" s="43" t="s">
        <v>46</v>
      </c>
      <c r="F14" s="38">
        <v>714.39</v>
      </c>
      <c r="G14" s="15">
        <v>1</v>
      </c>
      <c r="H14" s="44">
        <v>1</v>
      </c>
      <c r="I14" s="44"/>
      <c r="J14" s="39"/>
      <c r="K14" s="15" t="s">
        <v>30</v>
      </c>
      <c r="L14" s="15"/>
    </row>
    <row r="15" spans="2:14" ht="15">
      <c r="B15" s="40" t="s">
        <v>47</v>
      </c>
      <c r="C15" s="41" t="s">
        <v>39</v>
      </c>
      <c r="D15" s="45" t="s">
        <v>48</v>
      </c>
      <c r="E15" s="43" t="s">
        <v>49</v>
      </c>
      <c r="F15" s="38">
        <v>1180.17</v>
      </c>
      <c r="G15" s="15">
        <v>1</v>
      </c>
      <c r="H15" s="39">
        <v>1</v>
      </c>
      <c r="I15" s="39"/>
      <c r="J15" s="39"/>
      <c r="K15" s="15" t="s">
        <v>30</v>
      </c>
      <c r="L15" s="15"/>
    </row>
    <row r="16" spans="2:14" ht="15">
      <c r="B16" s="40" t="s">
        <v>50</v>
      </c>
      <c r="C16" s="41" t="s">
        <v>39</v>
      </c>
      <c r="D16" s="45" t="s">
        <v>48</v>
      </c>
      <c r="E16" s="43" t="s">
        <v>51</v>
      </c>
      <c r="F16" s="38">
        <v>1218.03</v>
      </c>
      <c r="G16" s="15">
        <v>1</v>
      </c>
      <c r="H16" s="39">
        <v>1</v>
      </c>
      <c r="I16" s="39"/>
      <c r="J16" s="39"/>
      <c r="K16" s="15" t="s">
        <v>30</v>
      </c>
      <c r="L16" s="15"/>
    </row>
    <row r="17" spans="2:13" ht="15">
      <c r="B17" s="40" t="s">
        <v>52</v>
      </c>
      <c r="C17" s="41" t="s">
        <v>53</v>
      </c>
      <c r="D17" s="45" t="s">
        <v>48</v>
      </c>
      <c r="E17" s="43" t="s">
        <v>54</v>
      </c>
      <c r="F17" s="38">
        <v>2037.16</v>
      </c>
      <c r="G17" s="15">
        <v>2</v>
      </c>
      <c r="H17" s="39">
        <v>1</v>
      </c>
      <c r="I17" s="39">
        <v>1</v>
      </c>
      <c r="J17" s="39"/>
      <c r="K17" s="15" t="s">
        <v>30</v>
      </c>
      <c r="L17" s="15"/>
    </row>
    <row r="18" spans="2:13" ht="15">
      <c r="B18" s="40" t="s">
        <v>55</v>
      </c>
      <c r="C18" s="41" t="s">
        <v>39</v>
      </c>
      <c r="D18" s="45" t="s">
        <v>48</v>
      </c>
      <c r="E18" s="43" t="s">
        <v>56</v>
      </c>
      <c r="F18" s="38">
        <v>2082</v>
      </c>
      <c r="G18" s="15">
        <v>2</v>
      </c>
      <c r="H18" s="39">
        <v>1</v>
      </c>
      <c r="I18" s="39">
        <v>1</v>
      </c>
      <c r="J18" s="39"/>
      <c r="K18" s="15" t="s">
        <v>30</v>
      </c>
      <c r="L18" s="15"/>
    </row>
    <row r="19" spans="2:13" ht="15">
      <c r="B19" s="40" t="s">
        <v>57</v>
      </c>
      <c r="C19" s="41" t="s">
        <v>39</v>
      </c>
      <c r="D19" s="45" t="s">
        <v>48</v>
      </c>
      <c r="E19" s="46" t="s">
        <v>58</v>
      </c>
      <c r="F19" s="38">
        <v>2006.13</v>
      </c>
      <c r="G19" s="15">
        <v>2</v>
      </c>
      <c r="H19" s="39">
        <v>1</v>
      </c>
      <c r="I19" s="39">
        <v>1</v>
      </c>
      <c r="J19" s="39"/>
      <c r="K19" s="15" t="s">
        <v>30</v>
      </c>
      <c r="L19" s="15"/>
    </row>
    <row r="20" spans="2:13" ht="15">
      <c r="B20" s="40" t="s">
        <v>59</v>
      </c>
      <c r="C20" s="41" t="s">
        <v>53</v>
      </c>
      <c r="D20" s="45" t="s">
        <v>48</v>
      </c>
      <c r="E20" s="43" t="s">
        <v>60</v>
      </c>
      <c r="F20" s="38">
        <v>35.43</v>
      </c>
      <c r="G20" s="15" t="s">
        <v>61</v>
      </c>
      <c r="H20" s="39"/>
      <c r="I20" s="39"/>
      <c r="J20" s="39"/>
      <c r="K20" s="15"/>
      <c r="L20" s="15" t="s">
        <v>61</v>
      </c>
    </row>
    <row r="21" spans="2:13" ht="15">
      <c r="B21" s="40" t="s">
        <v>62</v>
      </c>
      <c r="C21" s="41" t="s">
        <v>39</v>
      </c>
      <c r="D21" s="45" t="s">
        <v>63</v>
      </c>
      <c r="E21" s="43" t="s">
        <v>64</v>
      </c>
      <c r="F21" s="38">
        <v>630.39</v>
      </c>
      <c r="G21" s="15">
        <v>0</v>
      </c>
      <c r="H21" s="39"/>
      <c r="I21" s="39"/>
      <c r="J21" s="39">
        <v>2</v>
      </c>
      <c r="K21" s="15"/>
      <c r="L21" s="15"/>
    </row>
    <row r="22" spans="2:13" ht="15">
      <c r="B22" s="40" t="s">
        <v>65</v>
      </c>
      <c r="C22" s="41" t="s">
        <v>53</v>
      </c>
      <c r="D22" s="45" t="s">
        <v>63</v>
      </c>
      <c r="E22" s="43" t="s">
        <v>66</v>
      </c>
      <c r="F22" s="38">
        <v>1449.68</v>
      </c>
      <c r="G22" s="15">
        <v>2</v>
      </c>
      <c r="H22" s="39">
        <v>1</v>
      </c>
      <c r="I22" s="47">
        <v>0</v>
      </c>
      <c r="J22" s="39"/>
      <c r="K22" s="15" t="s">
        <v>30</v>
      </c>
      <c r="L22" s="15"/>
      <c r="M22" t="s">
        <v>67</v>
      </c>
    </row>
    <row r="23" spans="2:13" ht="15">
      <c r="B23" s="40" t="s">
        <v>68</v>
      </c>
      <c r="C23" s="41" t="s">
        <v>39</v>
      </c>
      <c r="D23" s="45" t="s">
        <v>63</v>
      </c>
      <c r="E23" s="43" t="s">
        <v>69</v>
      </c>
      <c r="F23" s="38">
        <v>621.80999999999995</v>
      </c>
      <c r="G23" s="15">
        <v>0</v>
      </c>
      <c r="H23" s="39"/>
      <c r="I23" s="39"/>
      <c r="J23" s="39">
        <v>2</v>
      </c>
      <c r="K23" s="15"/>
      <c r="L23" s="15"/>
    </row>
    <row r="24" spans="2:13" ht="15">
      <c r="B24" s="40" t="s">
        <v>70</v>
      </c>
      <c r="C24" s="41" t="s">
        <v>39</v>
      </c>
      <c r="D24" s="45" t="s">
        <v>63</v>
      </c>
      <c r="E24" s="43" t="s">
        <v>71</v>
      </c>
      <c r="F24" s="38">
        <v>560.52</v>
      </c>
      <c r="G24" s="15">
        <v>0</v>
      </c>
      <c r="H24" s="39"/>
      <c r="I24" s="39"/>
      <c r="J24" s="39">
        <v>2</v>
      </c>
      <c r="K24" s="15"/>
      <c r="L24" s="15"/>
    </row>
    <row r="25" spans="2:13" ht="15">
      <c r="B25" s="40" t="s">
        <v>72</v>
      </c>
      <c r="C25" s="41" t="s">
        <v>39</v>
      </c>
      <c r="D25" s="45" t="s">
        <v>63</v>
      </c>
      <c r="E25" s="43" t="s">
        <v>73</v>
      </c>
      <c r="F25" s="38">
        <v>544.11000000000013</v>
      </c>
      <c r="G25" s="15">
        <v>0</v>
      </c>
      <c r="H25" s="39"/>
      <c r="I25" s="39"/>
      <c r="J25" s="39">
        <v>2</v>
      </c>
      <c r="K25" s="15"/>
      <c r="L25" s="15"/>
    </row>
    <row r="26" spans="2:13" ht="15">
      <c r="B26" s="40" t="s">
        <v>74</v>
      </c>
      <c r="C26" s="41" t="s">
        <v>53</v>
      </c>
      <c r="D26" s="45" t="s">
        <v>63</v>
      </c>
      <c r="E26" s="43" t="s">
        <v>75</v>
      </c>
      <c r="F26" s="38">
        <v>427.30999999999995</v>
      </c>
      <c r="G26" s="15">
        <v>0</v>
      </c>
      <c r="H26" s="39"/>
      <c r="I26" s="39"/>
      <c r="J26" s="39">
        <v>2</v>
      </c>
      <c r="K26" s="15"/>
      <c r="L26" s="15"/>
    </row>
    <row r="27" spans="2:13" ht="15">
      <c r="B27" s="40" t="s">
        <v>76</v>
      </c>
      <c r="C27" s="41" t="s">
        <v>39</v>
      </c>
      <c r="D27" s="45" t="s">
        <v>63</v>
      </c>
      <c r="E27" s="43" t="s">
        <v>77</v>
      </c>
      <c r="F27" s="38">
        <v>803.46</v>
      </c>
      <c r="G27" s="15">
        <v>1</v>
      </c>
      <c r="H27" s="39">
        <v>1</v>
      </c>
      <c r="I27" s="39"/>
      <c r="J27" s="39"/>
      <c r="K27" s="15" t="s">
        <v>30</v>
      </c>
      <c r="L27" s="15"/>
    </row>
    <row r="28" spans="2:13" ht="15">
      <c r="B28" s="40" t="s">
        <v>78</v>
      </c>
      <c r="C28" s="41" t="s">
        <v>39</v>
      </c>
      <c r="D28" s="45" t="s">
        <v>63</v>
      </c>
      <c r="E28" s="43" t="s">
        <v>79</v>
      </c>
      <c r="F28" s="38">
        <v>12.24</v>
      </c>
      <c r="G28" s="15" t="s">
        <v>61</v>
      </c>
      <c r="H28" s="39"/>
      <c r="I28" s="39"/>
      <c r="J28" s="39"/>
      <c r="K28" s="15"/>
      <c r="L28" s="15" t="s">
        <v>61</v>
      </c>
    </row>
    <row r="29" spans="2:13" ht="15">
      <c r="B29" s="40" t="s">
        <v>80</v>
      </c>
      <c r="C29" s="41" t="s">
        <v>39</v>
      </c>
      <c r="D29" s="45" t="s">
        <v>63</v>
      </c>
      <c r="E29" s="43" t="s">
        <v>81</v>
      </c>
      <c r="F29" s="38">
        <v>427.30999999999995</v>
      </c>
      <c r="G29" s="15">
        <v>0</v>
      </c>
      <c r="H29" s="39"/>
      <c r="I29" s="39"/>
      <c r="J29" s="39">
        <v>2</v>
      </c>
      <c r="K29" s="15"/>
      <c r="L29" s="15"/>
    </row>
    <row r="30" spans="2:13" ht="15">
      <c r="B30" s="40" t="s">
        <v>82</v>
      </c>
      <c r="C30" s="41" t="s">
        <v>39</v>
      </c>
      <c r="D30" s="45" t="s">
        <v>83</v>
      </c>
      <c r="E30" s="43" t="s">
        <v>84</v>
      </c>
      <c r="F30" s="38">
        <v>1158.53</v>
      </c>
      <c r="G30" s="15">
        <v>1</v>
      </c>
      <c r="H30" s="39"/>
      <c r="I30" s="39">
        <v>1</v>
      </c>
      <c r="J30" s="39"/>
      <c r="K30" s="15" t="s">
        <v>30</v>
      </c>
      <c r="L30" s="15"/>
      <c r="M30" t="s">
        <v>85</v>
      </c>
    </row>
    <row r="31" spans="2:13" ht="15">
      <c r="B31" s="40" t="s">
        <v>86</v>
      </c>
      <c r="C31" s="41" t="s">
        <v>39</v>
      </c>
      <c r="D31" s="45" t="s">
        <v>83</v>
      </c>
      <c r="E31" s="43" t="s">
        <v>87</v>
      </c>
      <c r="F31" s="38">
        <v>1586.5499999999997</v>
      </c>
      <c r="G31" s="15">
        <v>2</v>
      </c>
      <c r="H31" s="39">
        <v>1</v>
      </c>
      <c r="I31" s="39">
        <v>1</v>
      </c>
      <c r="J31" s="39"/>
      <c r="K31" s="15" t="s">
        <v>30</v>
      </c>
      <c r="L31" s="15"/>
    </row>
    <row r="32" spans="2:13" ht="15">
      <c r="B32" s="40" t="s">
        <v>88</v>
      </c>
      <c r="C32" s="41" t="s">
        <v>39</v>
      </c>
      <c r="D32" s="45" t="s">
        <v>83</v>
      </c>
      <c r="E32" s="43" t="s">
        <v>89</v>
      </c>
      <c r="F32" s="38">
        <v>1402.02</v>
      </c>
      <c r="G32" s="15">
        <v>2</v>
      </c>
      <c r="H32" s="39">
        <v>1</v>
      </c>
      <c r="I32" s="39">
        <v>1</v>
      </c>
      <c r="J32" s="39"/>
      <c r="K32" s="15" t="s">
        <v>30</v>
      </c>
      <c r="L32" s="15"/>
    </row>
    <row r="33" spans="2:12" ht="15">
      <c r="B33" s="40" t="s">
        <v>90</v>
      </c>
      <c r="C33" s="41" t="s">
        <v>53</v>
      </c>
      <c r="D33" s="45" t="s">
        <v>83</v>
      </c>
      <c r="E33" s="43" t="s">
        <v>91</v>
      </c>
      <c r="F33" s="38">
        <v>69.930000000000007</v>
      </c>
      <c r="G33" s="15" t="s">
        <v>61</v>
      </c>
      <c r="H33" s="39"/>
      <c r="I33" s="39"/>
      <c r="J33" s="39"/>
      <c r="K33" s="15"/>
      <c r="L33" s="15" t="s">
        <v>61</v>
      </c>
    </row>
    <row r="34" spans="2:12" ht="15">
      <c r="B34" s="40" t="s">
        <v>92</v>
      </c>
      <c r="C34" s="41" t="s">
        <v>53</v>
      </c>
      <c r="D34" s="45" t="s">
        <v>83</v>
      </c>
      <c r="E34" s="43" t="s">
        <v>93</v>
      </c>
      <c r="F34" s="38">
        <v>1438.6299999999994</v>
      </c>
      <c r="G34" s="15">
        <v>2</v>
      </c>
      <c r="H34" s="39">
        <v>1</v>
      </c>
      <c r="I34" s="39">
        <v>1</v>
      </c>
      <c r="J34" s="39"/>
      <c r="K34" s="15" t="s">
        <v>30</v>
      </c>
      <c r="L34" s="15"/>
    </row>
    <row r="35" spans="2:12" ht="15">
      <c r="B35" s="40" t="s">
        <v>94</v>
      </c>
      <c r="C35" s="48" t="s">
        <v>39</v>
      </c>
      <c r="D35" s="45" t="s">
        <v>83</v>
      </c>
      <c r="E35" s="43" t="s">
        <v>95</v>
      </c>
      <c r="F35" s="38">
        <v>33.380000000000003</v>
      </c>
      <c r="G35" s="15" t="s">
        <v>61</v>
      </c>
      <c r="H35" s="39"/>
      <c r="I35" s="39"/>
      <c r="J35" s="39"/>
      <c r="K35" s="15"/>
      <c r="L35" s="15" t="s">
        <v>61</v>
      </c>
    </row>
    <row r="36" spans="2:12" ht="15">
      <c r="B36" s="40" t="s">
        <v>96</v>
      </c>
      <c r="C36" s="41" t="s">
        <v>39</v>
      </c>
      <c r="D36" s="45" t="s">
        <v>83</v>
      </c>
      <c r="E36" s="43" t="s">
        <v>97</v>
      </c>
      <c r="F36" s="38">
        <v>602.91000000000008</v>
      </c>
      <c r="G36" s="15">
        <v>0</v>
      </c>
      <c r="H36" s="39"/>
      <c r="I36" s="39"/>
      <c r="J36" s="39">
        <v>2</v>
      </c>
      <c r="K36" s="15"/>
      <c r="L36" s="15"/>
    </row>
    <row r="37" spans="2:12" ht="15">
      <c r="B37" s="40" t="s">
        <v>98</v>
      </c>
      <c r="C37" s="41" t="s">
        <v>53</v>
      </c>
      <c r="D37" s="45" t="s">
        <v>83</v>
      </c>
      <c r="E37" s="43" t="s">
        <v>99</v>
      </c>
      <c r="F37" s="38">
        <v>369.55999999999995</v>
      </c>
      <c r="G37" s="15">
        <v>0</v>
      </c>
      <c r="H37" s="39"/>
      <c r="I37" s="39"/>
      <c r="J37" s="39">
        <v>2</v>
      </c>
      <c r="K37" s="15"/>
      <c r="L37" s="15"/>
    </row>
    <row r="38" spans="2:12" ht="15">
      <c r="B38" s="40" t="s">
        <v>100</v>
      </c>
      <c r="C38" s="41" t="s">
        <v>53</v>
      </c>
      <c r="D38" s="45" t="s">
        <v>83</v>
      </c>
      <c r="E38" s="43" t="s">
        <v>101</v>
      </c>
      <c r="F38" s="38">
        <v>795.24</v>
      </c>
      <c r="G38" s="15">
        <v>1</v>
      </c>
      <c r="H38" s="44"/>
      <c r="I38" s="39">
        <v>1</v>
      </c>
      <c r="J38" s="39"/>
      <c r="K38" s="15" t="s">
        <v>30</v>
      </c>
      <c r="L38" s="15"/>
    </row>
    <row r="39" spans="2:12" ht="15">
      <c r="B39" s="40" t="s">
        <v>102</v>
      </c>
      <c r="C39" s="41" t="s">
        <v>53</v>
      </c>
      <c r="D39" s="45" t="s">
        <v>103</v>
      </c>
      <c r="E39" s="43" t="s">
        <v>104</v>
      </c>
      <c r="F39" s="38">
        <v>2266.6000000000004</v>
      </c>
      <c r="G39" s="15">
        <v>3</v>
      </c>
      <c r="H39" s="39">
        <v>2</v>
      </c>
      <c r="I39" s="39">
        <v>1</v>
      </c>
      <c r="J39" s="39"/>
      <c r="K39" s="15" t="s">
        <v>30</v>
      </c>
      <c r="L39" s="15"/>
    </row>
    <row r="40" spans="2:12" ht="15">
      <c r="B40" s="40" t="s">
        <v>105</v>
      </c>
      <c r="C40" s="41" t="s">
        <v>53</v>
      </c>
      <c r="D40" s="45" t="s">
        <v>103</v>
      </c>
      <c r="E40" s="43" t="s">
        <v>106</v>
      </c>
      <c r="F40" s="38">
        <v>637.46999999999969</v>
      </c>
      <c r="G40" s="15">
        <v>0</v>
      </c>
      <c r="H40" s="39"/>
      <c r="I40" s="39"/>
      <c r="J40" s="39">
        <v>2</v>
      </c>
      <c r="K40" s="15"/>
      <c r="L40" s="15"/>
    </row>
    <row r="41" spans="2:12" ht="15">
      <c r="B41" s="40" t="s">
        <v>107</v>
      </c>
      <c r="C41" s="41" t="s">
        <v>53</v>
      </c>
      <c r="D41" s="45" t="s">
        <v>103</v>
      </c>
      <c r="E41" s="43" t="s">
        <v>108</v>
      </c>
      <c r="F41" s="38">
        <v>37</v>
      </c>
      <c r="G41" s="15" t="s">
        <v>61</v>
      </c>
      <c r="H41" s="39"/>
      <c r="I41" s="39"/>
      <c r="J41" s="39"/>
      <c r="K41" s="15"/>
      <c r="L41" s="15" t="s">
        <v>61</v>
      </c>
    </row>
    <row r="42" spans="2:12" ht="15">
      <c r="B42" s="40" t="s">
        <v>109</v>
      </c>
      <c r="C42" s="41" t="s">
        <v>53</v>
      </c>
      <c r="D42" s="45" t="s">
        <v>103</v>
      </c>
      <c r="E42" s="43" t="s">
        <v>110</v>
      </c>
      <c r="F42" s="38">
        <v>24</v>
      </c>
      <c r="G42" s="15" t="s">
        <v>61</v>
      </c>
      <c r="H42" s="39"/>
      <c r="I42" s="39"/>
      <c r="J42" s="39"/>
      <c r="K42" s="15"/>
      <c r="L42" s="15" t="s">
        <v>61</v>
      </c>
    </row>
    <row r="43" spans="2:12" ht="15">
      <c r="B43" s="40" t="s">
        <v>111</v>
      </c>
      <c r="C43" s="41" t="s">
        <v>53</v>
      </c>
      <c r="D43" s="45" t="s">
        <v>103</v>
      </c>
      <c r="E43" s="43" t="s">
        <v>112</v>
      </c>
      <c r="F43" s="38">
        <v>1607.5699999999997</v>
      </c>
      <c r="G43" s="15">
        <v>2</v>
      </c>
      <c r="H43" s="39">
        <v>1</v>
      </c>
      <c r="I43" s="39">
        <v>1</v>
      </c>
      <c r="J43" s="39"/>
      <c r="K43" s="15" t="s">
        <v>30</v>
      </c>
      <c r="L43" s="15"/>
    </row>
    <row r="44" spans="2:12" ht="15">
      <c r="B44" s="40" t="s">
        <v>113</v>
      </c>
      <c r="C44" s="41" t="s">
        <v>53</v>
      </c>
      <c r="D44" s="45" t="s">
        <v>103</v>
      </c>
      <c r="E44" s="43" t="s">
        <v>114</v>
      </c>
      <c r="F44" s="38">
        <v>1158.1000000000001</v>
      </c>
      <c r="G44" s="15">
        <v>1</v>
      </c>
      <c r="H44" s="39">
        <v>1</v>
      </c>
      <c r="I44" s="39"/>
      <c r="J44" s="39"/>
      <c r="K44" s="15" t="s">
        <v>30</v>
      </c>
      <c r="L44" s="15"/>
    </row>
    <row r="45" spans="2:12" ht="15">
      <c r="B45" s="40" t="s">
        <v>115</v>
      </c>
      <c r="C45" s="41" t="s">
        <v>53</v>
      </c>
      <c r="D45" s="45" t="s">
        <v>103</v>
      </c>
      <c r="E45" s="43" t="s">
        <v>116</v>
      </c>
      <c r="F45" s="38">
        <v>62.67</v>
      </c>
      <c r="G45" s="15" t="s">
        <v>61</v>
      </c>
      <c r="H45" s="39"/>
      <c r="I45" s="39"/>
      <c r="J45" s="39"/>
      <c r="K45" s="15"/>
      <c r="L45" s="15" t="s">
        <v>61</v>
      </c>
    </row>
    <row r="46" spans="2:12" ht="15">
      <c r="B46" s="40" t="s">
        <v>117</v>
      </c>
      <c r="C46" s="41" t="s">
        <v>53</v>
      </c>
      <c r="D46" s="45" t="s">
        <v>103</v>
      </c>
      <c r="E46" s="43" t="s">
        <v>118</v>
      </c>
      <c r="F46" s="38">
        <v>1012.31</v>
      </c>
      <c r="G46" s="15">
        <v>1</v>
      </c>
      <c r="H46" s="39"/>
      <c r="I46" s="44">
        <v>1</v>
      </c>
      <c r="J46" s="39"/>
      <c r="K46" s="15" t="s">
        <v>30</v>
      </c>
      <c r="L46" s="15"/>
    </row>
    <row r="47" spans="2:12" ht="15">
      <c r="B47" s="40" t="s">
        <v>119</v>
      </c>
      <c r="C47" s="41" t="s">
        <v>53</v>
      </c>
      <c r="D47" s="45" t="s">
        <v>103</v>
      </c>
      <c r="E47" s="43" t="s">
        <v>120</v>
      </c>
      <c r="F47" s="38"/>
      <c r="G47" s="15">
        <v>0</v>
      </c>
      <c r="H47" s="39"/>
      <c r="I47" s="39"/>
      <c r="J47" s="39"/>
      <c r="K47" s="15"/>
      <c r="L47" s="15"/>
    </row>
    <row r="48" spans="2:12" ht="15">
      <c r="B48" s="40" t="s">
        <v>121</v>
      </c>
      <c r="C48" s="41" t="s">
        <v>53</v>
      </c>
      <c r="D48" s="45" t="s">
        <v>103</v>
      </c>
      <c r="E48" s="43" t="s">
        <v>122</v>
      </c>
      <c r="F48" s="38">
        <v>30.38</v>
      </c>
      <c r="G48" s="15" t="s">
        <v>61</v>
      </c>
      <c r="H48" s="39"/>
      <c r="I48" s="39"/>
      <c r="J48" s="39"/>
      <c r="K48" s="15"/>
      <c r="L48" s="15" t="s">
        <v>61</v>
      </c>
    </row>
    <row r="49" spans="2:12" ht="15">
      <c r="B49" s="40" t="s">
        <v>123</v>
      </c>
      <c r="C49" s="41" t="s">
        <v>53</v>
      </c>
      <c r="D49" s="45" t="s">
        <v>103</v>
      </c>
      <c r="E49" s="43" t="s">
        <v>124</v>
      </c>
      <c r="F49" s="38">
        <v>1021.8700000000001</v>
      </c>
      <c r="G49" s="15">
        <v>1</v>
      </c>
      <c r="H49" s="39"/>
      <c r="I49" s="39">
        <v>1</v>
      </c>
      <c r="J49" s="39"/>
      <c r="K49" s="15" t="s">
        <v>30</v>
      </c>
      <c r="L49" s="15"/>
    </row>
    <row r="50" spans="2:12" ht="15">
      <c r="B50" s="40" t="s">
        <v>125</v>
      </c>
      <c r="C50" s="41" t="s">
        <v>53</v>
      </c>
      <c r="D50" s="45" t="s">
        <v>103</v>
      </c>
      <c r="E50" s="43" t="s">
        <v>126</v>
      </c>
      <c r="F50" s="38">
        <v>290.15999999999997</v>
      </c>
      <c r="G50" s="15">
        <v>0</v>
      </c>
      <c r="H50" s="39"/>
      <c r="I50" s="39"/>
      <c r="J50" s="39">
        <v>1</v>
      </c>
      <c r="K50" s="15"/>
      <c r="L50" s="15"/>
    </row>
    <row r="51" spans="2:12" ht="15">
      <c r="B51" s="40" t="s">
        <v>127</v>
      </c>
      <c r="C51" s="41" t="s">
        <v>53</v>
      </c>
      <c r="D51" s="45" t="s">
        <v>128</v>
      </c>
      <c r="E51" s="43" t="s">
        <v>129</v>
      </c>
      <c r="F51" s="38">
        <v>561.37999999999988</v>
      </c>
      <c r="G51" s="15">
        <v>0</v>
      </c>
      <c r="H51" s="39"/>
      <c r="I51" s="39"/>
      <c r="J51" s="39">
        <v>2</v>
      </c>
      <c r="K51" s="15"/>
      <c r="L51" s="15"/>
    </row>
    <row r="52" spans="2:12" ht="15">
      <c r="B52" s="40" t="s">
        <v>130</v>
      </c>
      <c r="C52" s="41" t="s">
        <v>53</v>
      </c>
      <c r="D52" s="45" t="s">
        <v>128</v>
      </c>
      <c r="E52" s="43" t="s">
        <v>131</v>
      </c>
      <c r="F52" s="38">
        <v>998</v>
      </c>
      <c r="G52" s="15">
        <v>1</v>
      </c>
      <c r="H52" s="39">
        <v>1</v>
      </c>
      <c r="I52" s="39"/>
      <c r="J52" s="39"/>
      <c r="K52" s="15" t="s">
        <v>30</v>
      </c>
      <c r="L52" s="15"/>
    </row>
    <row r="53" spans="2:12" ht="15">
      <c r="B53" s="40" t="s">
        <v>132</v>
      </c>
      <c r="C53" s="41" t="s">
        <v>53</v>
      </c>
      <c r="D53" s="45" t="s">
        <v>128</v>
      </c>
      <c r="E53" s="43" t="s">
        <v>133</v>
      </c>
      <c r="F53" s="38">
        <v>773.37000000000012</v>
      </c>
      <c r="G53" s="15">
        <v>1</v>
      </c>
      <c r="H53" s="39"/>
      <c r="I53" s="44">
        <v>1</v>
      </c>
      <c r="J53" s="39"/>
      <c r="K53" s="15" t="s">
        <v>30</v>
      </c>
      <c r="L53" s="15"/>
    </row>
    <row r="54" spans="2:12" ht="15">
      <c r="B54" s="40" t="s">
        <v>134</v>
      </c>
      <c r="C54" s="41" t="s">
        <v>53</v>
      </c>
      <c r="D54" s="45" t="s">
        <v>128</v>
      </c>
      <c r="E54" s="43" t="s">
        <v>135</v>
      </c>
      <c r="F54" s="38">
        <v>25.15</v>
      </c>
      <c r="G54" s="15" t="s">
        <v>61</v>
      </c>
      <c r="H54" s="39"/>
      <c r="I54" s="39"/>
      <c r="J54" s="39"/>
      <c r="K54" s="15"/>
      <c r="L54" s="15" t="s">
        <v>61</v>
      </c>
    </row>
    <row r="55" spans="2:12" ht="15">
      <c r="B55" s="40" t="s">
        <v>136</v>
      </c>
      <c r="C55" s="41" t="s">
        <v>53</v>
      </c>
      <c r="D55" s="45" t="s">
        <v>128</v>
      </c>
      <c r="E55" s="43" t="s">
        <v>137</v>
      </c>
      <c r="F55" s="38">
        <v>42.22</v>
      </c>
      <c r="G55" s="15" t="s">
        <v>61</v>
      </c>
      <c r="H55" s="39"/>
      <c r="I55" s="39"/>
      <c r="J55" s="39"/>
      <c r="K55" s="15"/>
      <c r="L55" s="15" t="s">
        <v>61</v>
      </c>
    </row>
    <row r="56" spans="2:12" ht="15">
      <c r="B56" s="40" t="s">
        <v>138</v>
      </c>
      <c r="C56" s="41" t="s">
        <v>53</v>
      </c>
      <c r="D56" s="45" t="s">
        <v>128</v>
      </c>
      <c r="E56" s="43" t="s">
        <v>139</v>
      </c>
      <c r="F56" s="38">
        <v>1444.0300000000004</v>
      </c>
      <c r="G56" s="15">
        <v>2</v>
      </c>
      <c r="H56" s="39">
        <v>1</v>
      </c>
      <c r="I56" s="39">
        <v>1</v>
      </c>
      <c r="J56" s="39"/>
      <c r="K56" s="15" t="s">
        <v>30</v>
      </c>
      <c r="L56" s="15"/>
    </row>
    <row r="57" spans="2:12" ht="15">
      <c r="B57" s="40" t="s">
        <v>140</v>
      </c>
      <c r="C57" s="41" t="s">
        <v>53</v>
      </c>
      <c r="D57" s="45" t="s">
        <v>128</v>
      </c>
      <c r="E57" s="43" t="s">
        <v>141</v>
      </c>
      <c r="F57" s="38">
        <v>35.229999999999997</v>
      </c>
      <c r="G57" s="15" t="s">
        <v>61</v>
      </c>
      <c r="H57" s="39"/>
      <c r="I57" s="39"/>
      <c r="J57" s="39"/>
      <c r="K57" s="15"/>
      <c r="L57" s="15" t="s">
        <v>61</v>
      </c>
    </row>
    <row r="58" spans="2:12" ht="15">
      <c r="B58" s="40" t="s">
        <v>142</v>
      </c>
      <c r="C58" s="41" t="s">
        <v>53</v>
      </c>
      <c r="D58" s="45" t="s">
        <v>128</v>
      </c>
      <c r="E58" s="43" t="s">
        <v>143</v>
      </c>
      <c r="F58" s="38">
        <v>601.49000000000012</v>
      </c>
      <c r="G58" s="15">
        <v>0</v>
      </c>
      <c r="H58" s="39"/>
      <c r="I58" s="39"/>
      <c r="J58" s="39">
        <v>2</v>
      </c>
      <c r="K58" s="15"/>
      <c r="L58" s="15"/>
    </row>
    <row r="59" spans="2:12" ht="15">
      <c r="B59" s="40" t="s">
        <v>144</v>
      </c>
      <c r="C59" s="41" t="s">
        <v>53</v>
      </c>
      <c r="D59" s="45" t="s">
        <v>128</v>
      </c>
      <c r="E59" s="43" t="s">
        <v>145</v>
      </c>
      <c r="F59" s="38">
        <v>1004.6200000000001</v>
      </c>
      <c r="G59" s="15">
        <v>1</v>
      </c>
      <c r="H59" s="39"/>
      <c r="I59" s="39">
        <v>1</v>
      </c>
      <c r="J59" s="39"/>
      <c r="K59" s="15" t="s">
        <v>30</v>
      </c>
      <c r="L59" s="15"/>
    </row>
    <row r="60" spans="2:12" ht="15">
      <c r="B60" s="40" t="s">
        <v>146</v>
      </c>
      <c r="C60" s="41" t="s">
        <v>53</v>
      </c>
      <c r="D60" s="45" t="s">
        <v>128</v>
      </c>
      <c r="E60" s="43" t="s">
        <v>147</v>
      </c>
      <c r="F60" s="38">
        <v>939.30000000000007</v>
      </c>
      <c r="G60" s="15">
        <v>1</v>
      </c>
      <c r="H60" s="44">
        <v>1</v>
      </c>
      <c r="I60" s="39"/>
      <c r="J60" s="39"/>
      <c r="K60" s="15" t="s">
        <v>30</v>
      </c>
      <c r="L60" s="15"/>
    </row>
    <row r="61" spans="2:12" ht="15">
      <c r="B61" s="40" t="s">
        <v>148</v>
      </c>
      <c r="C61" s="41" t="s">
        <v>53</v>
      </c>
      <c r="D61" s="45" t="s">
        <v>128</v>
      </c>
      <c r="E61" s="43" t="s">
        <v>149</v>
      </c>
      <c r="F61" s="38">
        <v>54.95</v>
      </c>
      <c r="G61" s="15" t="s">
        <v>61</v>
      </c>
      <c r="H61" s="39"/>
      <c r="I61" s="39"/>
      <c r="J61" s="39"/>
      <c r="K61" s="15"/>
      <c r="L61" s="15" t="s">
        <v>61</v>
      </c>
    </row>
    <row r="62" spans="2:12" ht="15">
      <c r="B62" s="40" t="s">
        <v>150</v>
      </c>
      <c r="C62" s="41" t="s">
        <v>53</v>
      </c>
      <c r="D62" s="45" t="s">
        <v>128</v>
      </c>
      <c r="E62" s="43" t="s">
        <v>151</v>
      </c>
      <c r="F62" s="38">
        <v>22.23</v>
      </c>
      <c r="G62" s="15" t="s">
        <v>61</v>
      </c>
      <c r="H62" s="39"/>
      <c r="I62" s="39"/>
      <c r="J62" s="39"/>
      <c r="K62" s="15"/>
      <c r="L62" s="15" t="s">
        <v>61</v>
      </c>
    </row>
    <row r="63" spans="2:12" ht="15">
      <c r="B63" s="40" t="s">
        <v>152</v>
      </c>
      <c r="C63" s="41" t="s">
        <v>53</v>
      </c>
      <c r="D63" s="45" t="s">
        <v>128</v>
      </c>
      <c r="E63" s="43" t="s">
        <v>153</v>
      </c>
      <c r="F63" s="38">
        <v>879.21</v>
      </c>
      <c r="G63" s="15">
        <v>1</v>
      </c>
      <c r="H63" s="44">
        <v>1</v>
      </c>
      <c r="I63" s="39"/>
      <c r="J63" s="39"/>
      <c r="K63" s="15" t="s">
        <v>30</v>
      </c>
      <c r="L63" s="15"/>
    </row>
    <row r="64" spans="2:12" ht="15">
      <c r="B64" s="40" t="s">
        <v>154</v>
      </c>
      <c r="C64" s="41" t="s">
        <v>53</v>
      </c>
      <c r="D64" s="45" t="s">
        <v>128</v>
      </c>
      <c r="E64" s="43" t="s">
        <v>155</v>
      </c>
      <c r="F64" s="38">
        <v>1037.56</v>
      </c>
      <c r="G64" s="15">
        <v>1</v>
      </c>
      <c r="H64" s="39"/>
      <c r="I64" s="39">
        <v>1</v>
      </c>
      <c r="J64" s="39"/>
      <c r="K64" s="15" t="s">
        <v>30</v>
      </c>
      <c r="L64" s="15"/>
    </row>
    <row r="65" spans="2:12" ht="15">
      <c r="B65" s="40" t="s">
        <v>156</v>
      </c>
      <c r="C65" s="41" t="s">
        <v>53</v>
      </c>
      <c r="D65" s="45" t="s">
        <v>128</v>
      </c>
      <c r="E65" s="43" t="s">
        <v>157</v>
      </c>
      <c r="F65" s="38">
        <v>904.16000000000008</v>
      </c>
      <c r="G65" s="15">
        <v>1</v>
      </c>
      <c r="H65" s="44">
        <v>1</v>
      </c>
      <c r="I65" s="39"/>
      <c r="J65" s="39"/>
      <c r="K65" s="15" t="s">
        <v>30</v>
      </c>
      <c r="L65" s="15"/>
    </row>
    <row r="66" spans="2:12" ht="15">
      <c r="B66" s="40" t="s">
        <v>158</v>
      </c>
      <c r="C66" s="41" t="s">
        <v>53</v>
      </c>
      <c r="D66" s="45" t="s">
        <v>128</v>
      </c>
      <c r="E66" s="43" t="s">
        <v>159</v>
      </c>
      <c r="F66" s="38">
        <v>910.71</v>
      </c>
      <c r="G66" s="15">
        <v>1</v>
      </c>
      <c r="H66" s="39"/>
      <c r="I66" s="44">
        <v>1</v>
      </c>
      <c r="J66" s="39"/>
      <c r="K66" s="15" t="s">
        <v>30</v>
      </c>
      <c r="L66" s="15"/>
    </row>
    <row r="67" spans="2:12" ht="15">
      <c r="B67" s="40" t="s">
        <v>160</v>
      </c>
      <c r="C67" s="41" t="s">
        <v>53</v>
      </c>
      <c r="D67" s="45" t="s">
        <v>128</v>
      </c>
      <c r="E67" s="43" t="s">
        <v>161</v>
      </c>
      <c r="F67" s="38">
        <v>679.59999999999991</v>
      </c>
      <c r="G67" s="15">
        <v>0</v>
      </c>
      <c r="H67" s="39"/>
      <c r="I67" s="39"/>
      <c r="J67" s="39">
        <v>2</v>
      </c>
      <c r="K67" s="15"/>
      <c r="L67" s="15"/>
    </row>
    <row r="68" spans="2:12" ht="15">
      <c r="B68" s="40" t="s">
        <v>162</v>
      </c>
      <c r="C68" s="41" t="s">
        <v>53</v>
      </c>
      <c r="D68" s="45" t="s">
        <v>128</v>
      </c>
      <c r="E68" s="43" t="s">
        <v>163</v>
      </c>
      <c r="F68" s="38">
        <v>17.8</v>
      </c>
      <c r="G68" s="15" t="s">
        <v>61</v>
      </c>
      <c r="H68" s="39"/>
      <c r="I68" s="39"/>
      <c r="J68" s="39"/>
      <c r="K68" s="15"/>
      <c r="L68" s="15" t="s">
        <v>61</v>
      </c>
    </row>
    <row r="69" spans="2:12" ht="15">
      <c r="B69" s="40" t="s">
        <v>164</v>
      </c>
      <c r="C69" s="41" t="s">
        <v>53</v>
      </c>
      <c r="D69" s="45" t="s">
        <v>128</v>
      </c>
      <c r="E69" s="43" t="s">
        <v>165</v>
      </c>
      <c r="F69" s="38">
        <v>23.02</v>
      </c>
      <c r="G69" s="15" t="s">
        <v>61</v>
      </c>
      <c r="H69" s="39"/>
      <c r="I69" s="39"/>
      <c r="J69" s="39"/>
      <c r="K69" s="15"/>
      <c r="L69" s="15" t="s">
        <v>61</v>
      </c>
    </row>
    <row r="70" spans="2:12" ht="15">
      <c r="B70" s="40" t="s">
        <v>166</v>
      </c>
      <c r="C70" s="41" t="s">
        <v>33</v>
      </c>
      <c r="D70" s="42" t="s">
        <v>167</v>
      </c>
      <c r="E70" s="43" t="s">
        <v>168</v>
      </c>
      <c r="F70" s="38">
        <v>997.68000000000018</v>
      </c>
      <c r="G70" s="15">
        <v>1</v>
      </c>
      <c r="H70" s="39">
        <v>1</v>
      </c>
      <c r="I70" s="39"/>
      <c r="J70" s="39"/>
      <c r="K70" s="15" t="s">
        <v>30</v>
      </c>
      <c r="L70" s="15"/>
    </row>
    <row r="71" spans="2:12" ht="15">
      <c r="B71" s="40" t="s">
        <v>169</v>
      </c>
      <c r="C71" s="41" t="s">
        <v>53</v>
      </c>
      <c r="D71" s="42" t="s">
        <v>167</v>
      </c>
      <c r="E71" s="43" t="s">
        <v>170</v>
      </c>
      <c r="F71" s="38">
        <v>426.57</v>
      </c>
      <c r="G71" s="15">
        <v>0</v>
      </c>
      <c r="H71" s="39"/>
      <c r="I71" s="39"/>
      <c r="J71" s="39">
        <v>2</v>
      </c>
      <c r="K71" s="15"/>
      <c r="L71" s="15"/>
    </row>
    <row r="72" spans="2:12" ht="15">
      <c r="B72" s="40" t="s">
        <v>171</v>
      </c>
      <c r="C72" s="41" t="s">
        <v>53</v>
      </c>
      <c r="D72" s="42" t="s">
        <v>167</v>
      </c>
      <c r="E72" s="43" t="s">
        <v>172</v>
      </c>
      <c r="F72" s="38">
        <v>1203.5199999999995</v>
      </c>
      <c r="G72" s="15">
        <v>1</v>
      </c>
      <c r="H72" s="39">
        <v>1</v>
      </c>
      <c r="I72" s="39"/>
      <c r="J72" s="39"/>
      <c r="K72" s="15" t="s">
        <v>30</v>
      </c>
      <c r="L72" s="15"/>
    </row>
    <row r="73" spans="2:12" ht="15">
      <c r="B73" s="40" t="s">
        <v>173</v>
      </c>
      <c r="C73" s="41" t="s">
        <v>53</v>
      </c>
      <c r="D73" s="42" t="s">
        <v>167</v>
      </c>
      <c r="E73" s="43" t="s">
        <v>174</v>
      </c>
      <c r="F73" s="38">
        <v>1499.6400000000003</v>
      </c>
      <c r="G73" s="15">
        <v>2</v>
      </c>
      <c r="H73" s="39">
        <v>1</v>
      </c>
      <c r="I73" s="39">
        <v>1</v>
      </c>
      <c r="J73" s="39"/>
      <c r="K73" s="15" t="s">
        <v>30</v>
      </c>
      <c r="L73" s="15"/>
    </row>
    <row r="74" spans="2:12" ht="15">
      <c r="B74" s="40" t="s">
        <v>175</v>
      </c>
      <c r="C74" s="41" t="s">
        <v>33</v>
      </c>
      <c r="D74" s="45" t="s">
        <v>176</v>
      </c>
      <c r="E74" s="43" t="s">
        <v>177</v>
      </c>
      <c r="F74" s="38">
        <v>1455.6700000000003</v>
      </c>
      <c r="G74" s="15">
        <v>2</v>
      </c>
      <c r="H74" s="39">
        <v>1</v>
      </c>
      <c r="I74" s="39">
        <v>1</v>
      </c>
      <c r="J74" s="39"/>
      <c r="K74" s="15" t="s">
        <v>30</v>
      </c>
      <c r="L74" s="15"/>
    </row>
    <row r="75" spans="2:12" ht="15">
      <c r="B75" s="40" t="s">
        <v>178</v>
      </c>
      <c r="C75" s="41" t="s">
        <v>33</v>
      </c>
      <c r="D75" s="45" t="s">
        <v>176</v>
      </c>
      <c r="E75" s="43" t="s">
        <v>179</v>
      </c>
      <c r="F75" s="38">
        <v>1199.5099999999995</v>
      </c>
      <c r="G75" s="15">
        <v>1</v>
      </c>
      <c r="H75" s="39"/>
      <c r="I75" s="39">
        <v>1</v>
      </c>
      <c r="J75" s="39"/>
      <c r="K75" s="15" t="s">
        <v>30</v>
      </c>
      <c r="L75" s="15"/>
    </row>
    <row r="76" spans="2:12" ht="15">
      <c r="B76" s="40" t="s">
        <v>180</v>
      </c>
      <c r="C76" s="41" t="s">
        <v>33</v>
      </c>
      <c r="D76" s="45" t="s">
        <v>181</v>
      </c>
      <c r="E76" s="43" t="s">
        <v>182</v>
      </c>
      <c r="F76" s="38">
        <v>1540.3799999999999</v>
      </c>
      <c r="G76" s="15">
        <v>2</v>
      </c>
      <c r="H76" s="39">
        <v>1</v>
      </c>
      <c r="I76" s="39">
        <v>1</v>
      </c>
      <c r="J76" s="39"/>
      <c r="K76" s="15" t="s">
        <v>30</v>
      </c>
      <c r="L76" s="15"/>
    </row>
    <row r="77" spans="2:12" ht="15">
      <c r="B77" s="40" t="s">
        <v>183</v>
      </c>
      <c r="C77" s="41" t="s">
        <v>33</v>
      </c>
      <c r="D77" s="45" t="s">
        <v>181</v>
      </c>
      <c r="E77" s="43" t="s">
        <v>184</v>
      </c>
      <c r="F77" s="38">
        <v>2381.4499999999989</v>
      </c>
      <c r="G77" s="15">
        <v>3</v>
      </c>
      <c r="H77" s="39">
        <v>1</v>
      </c>
      <c r="I77" s="39">
        <v>2</v>
      </c>
      <c r="J77" s="39"/>
      <c r="K77" s="15" t="s">
        <v>30</v>
      </c>
      <c r="L77" s="15"/>
    </row>
    <row r="78" spans="2:12" ht="15">
      <c r="B78" s="40" t="s">
        <v>185</v>
      </c>
      <c r="C78" s="41" t="s">
        <v>33</v>
      </c>
      <c r="D78" s="45" t="s">
        <v>186</v>
      </c>
      <c r="E78" s="43" t="s">
        <v>187</v>
      </c>
      <c r="F78" s="38">
        <v>1882.2000000000003</v>
      </c>
      <c r="G78" s="15">
        <v>2</v>
      </c>
      <c r="H78" s="39">
        <v>1</v>
      </c>
      <c r="I78" s="39">
        <v>1</v>
      </c>
      <c r="J78" s="39"/>
      <c r="K78" s="15" t="s">
        <v>30</v>
      </c>
      <c r="L78" s="15"/>
    </row>
    <row r="79" spans="2:12" ht="15">
      <c r="B79" s="40" t="s">
        <v>188</v>
      </c>
      <c r="C79" s="41" t="s">
        <v>33</v>
      </c>
      <c r="D79" s="45" t="s">
        <v>189</v>
      </c>
      <c r="E79" s="43" t="s">
        <v>190</v>
      </c>
      <c r="F79" s="38">
        <v>1190.7099999999998</v>
      </c>
      <c r="G79" s="15">
        <v>1</v>
      </c>
      <c r="H79" s="39"/>
      <c r="I79" s="39">
        <v>1</v>
      </c>
      <c r="J79" s="39"/>
      <c r="K79" s="15" t="s">
        <v>30</v>
      </c>
      <c r="L79" s="15"/>
    </row>
    <row r="80" spans="2:12" ht="15">
      <c r="B80" s="40" t="s">
        <v>191</v>
      </c>
      <c r="C80" s="41" t="s">
        <v>33</v>
      </c>
      <c r="D80" s="45" t="s">
        <v>189</v>
      </c>
      <c r="E80" s="43" t="s">
        <v>192</v>
      </c>
      <c r="F80" s="38">
        <v>1688.1</v>
      </c>
      <c r="G80" s="15">
        <v>2</v>
      </c>
      <c r="H80" s="39">
        <v>1</v>
      </c>
      <c r="I80" s="39">
        <v>1</v>
      </c>
      <c r="J80" s="39"/>
      <c r="K80" s="15" t="s">
        <v>30</v>
      </c>
      <c r="L80" s="15"/>
    </row>
    <row r="81" spans="2:12" ht="15">
      <c r="B81" s="40" t="s">
        <v>193</v>
      </c>
      <c r="C81" s="41" t="s">
        <v>33</v>
      </c>
      <c r="D81" s="45" t="s">
        <v>189</v>
      </c>
      <c r="E81" s="43" t="s">
        <v>194</v>
      </c>
      <c r="F81" s="38">
        <v>446.72</v>
      </c>
      <c r="G81" s="15">
        <v>0</v>
      </c>
      <c r="H81" s="39"/>
      <c r="I81" s="39"/>
      <c r="J81" s="39">
        <v>2</v>
      </c>
      <c r="K81" s="15"/>
      <c r="L81" s="15"/>
    </row>
    <row r="82" spans="2:12" ht="15">
      <c r="B82" s="40" t="s">
        <v>195</v>
      </c>
      <c r="C82" s="41" t="s">
        <v>33</v>
      </c>
      <c r="D82" s="45" t="s">
        <v>196</v>
      </c>
      <c r="E82" s="43" t="s">
        <v>197</v>
      </c>
      <c r="F82" s="38">
        <v>546.23</v>
      </c>
      <c r="G82" s="15">
        <v>0</v>
      </c>
      <c r="H82" s="39"/>
      <c r="I82" s="39"/>
      <c r="J82" s="39">
        <v>2</v>
      </c>
      <c r="K82" s="15"/>
      <c r="L82" s="15"/>
    </row>
    <row r="83" spans="2:12" ht="15">
      <c r="B83" s="40" t="s">
        <v>198</v>
      </c>
      <c r="C83" s="41" t="s">
        <v>33</v>
      </c>
      <c r="D83" s="45" t="s">
        <v>196</v>
      </c>
      <c r="E83" s="43" t="s">
        <v>199</v>
      </c>
      <c r="F83" s="38">
        <v>613.3499999999998</v>
      </c>
      <c r="G83" s="15">
        <v>0</v>
      </c>
      <c r="H83" s="39"/>
      <c r="I83" s="39"/>
      <c r="J83" s="39">
        <v>2</v>
      </c>
      <c r="K83" s="15"/>
      <c r="L83" s="15"/>
    </row>
    <row r="84" spans="2:12" ht="15">
      <c r="B84" s="40" t="s">
        <v>200</v>
      </c>
      <c r="C84" s="41" t="s">
        <v>33</v>
      </c>
      <c r="D84" s="45" t="s">
        <v>196</v>
      </c>
      <c r="E84" s="43" t="s">
        <v>201</v>
      </c>
      <c r="F84" s="38">
        <v>670.26000000000022</v>
      </c>
      <c r="G84" s="15">
        <v>0</v>
      </c>
      <c r="H84" s="39"/>
      <c r="I84" s="39"/>
      <c r="J84" s="39">
        <v>2</v>
      </c>
      <c r="K84" s="15"/>
      <c r="L84" s="15"/>
    </row>
    <row r="85" spans="2:12" ht="15">
      <c r="B85" s="40" t="s">
        <v>202</v>
      </c>
      <c r="C85" s="41" t="s">
        <v>33</v>
      </c>
      <c r="D85" s="45" t="s">
        <v>196</v>
      </c>
      <c r="E85" s="43" t="s">
        <v>101</v>
      </c>
      <c r="F85" s="38">
        <v>805.1700000000003</v>
      </c>
      <c r="G85" s="15">
        <v>1</v>
      </c>
      <c r="H85" s="39">
        <v>1</v>
      </c>
      <c r="I85" s="39"/>
      <c r="J85" s="39"/>
      <c r="K85" s="15" t="s">
        <v>30</v>
      </c>
      <c r="L85" s="15"/>
    </row>
    <row r="86" spans="2:12" ht="15">
      <c r="B86" s="40" t="s">
        <v>203</v>
      </c>
      <c r="C86" s="41" t="s">
        <v>33</v>
      </c>
      <c r="D86" s="45" t="s">
        <v>196</v>
      </c>
      <c r="E86" s="43" t="s">
        <v>204</v>
      </c>
      <c r="F86" s="38">
        <v>371.64</v>
      </c>
      <c r="G86" s="15">
        <v>0</v>
      </c>
      <c r="H86" s="39"/>
      <c r="I86" s="39"/>
      <c r="J86" s="39">
        <v>2</v>
      </c>
      <c r="K86" s="15"/>
      <c r="L86" s="15"/>
    </row>
    <row r="87" spans="2:12" ht="15">
      <c r="B87" s="40" t="s">
        <v>205</v>
      </c>
      <c r="C87" s="41" t="s">
        <v>33</v>
      </c>
      <c r="D87" s="45" t="s">
        <v>196</v>
      </c>
      <c r="E87" s="43" t="s">
        <v>206</v>
      </c>
      <c r="F87" s="38">
        <v>1122.82</v>
      </c>
      <c r="G87" s="15">
        <v>1</v>
      </c>
      <c r="H87" s="39"/>
      <c r="I87" s="39">
        <v>1</v>
      </c>
      <c r="J87" s="39"/>
      <c r="K87" s="15" t="s">
        <v>30</v>
      </c>
      <c r="L87" s="15"/>
    </row>
    <row r="88" spans="2:12" ht="15">
      <c r="B88" s="40" t="s">
        <v>207</v>
      </c>
      <c r="C88" s="41" t="s">
        <v>33</v>
      </c>
      <c r="D88" s="45" t="s">
        <v>208</v>
      </c>
      <c r="E88" s="43" t="s">
        <v>209</v>
      </c>
      <c r="F88" s="38">
        <v>258.54000000000002</v>
      </c>
      <c r="G88" s="15">
        <v>0</v>
      </c>
      <c r="H88" s="39"/>
      <c r="I88" s="39"/>
      <c r="J88" s="39">
        <v>1</v>
      </c>
      <c r="K88" s="15"/>
      <c r="L88" s="15"/>
    </row>
    <row r="89" spans="2:12" ht="15">
      <c r="B89" s="40" t="s">
        <v>210</v>
      </c>
      <c r="C89" s="41" t="s">
        <v>33</v>
      </c>
      <c r="D89" s="45" t="s">
        <v>208</v>
      </c>
      <c r="E89" s="43" t="s">
        <v>211</v>
      </c>
      <c r="F89" s="38">
        <v>944.40000000000009</v>
      </c>
      <c r="G89" s="15">
        <v>1</v>
      </c>
      <c r="H89" s="39">
        <v>1</v>
      </c>
      <c r="I89" s="44"/>
      <c r="J89" s="39"/>
      <c r="K89" s="15" t="s">
        <v>30</v>
      </c>
      <c r="L89" s="15"/>
    </row>
    <row r="90" spans="2:12" ht="15">
      <c r="B90" s="40" t="s">
        <v>212</v>
      </c>
      <c r="C90" s="41" t="s">
        <v>33</v>
      </c>
      <c r="D90" s="45" t="s">
        <v>208</v>
      </c>
      <c r="E90" s="43" t="s">
        <v>213</v>
      </c>
      <c r="F90" s="38">
        <v>1994.3399999999986</v>
      </c>
      <c r="G90" s="15">
        <v>2</v>
      </c>
      <c r="H90" s="39">
        <v>1</v>
      </c>
      <c r="I90" s="39">
        <v>1</v>
      </c>
      <c r="J90" s="39"/>
      <c r="K90" s="15" t="s">
        <v>30</v>
      </c>
      <c r="L90" s="15"/>
    </row>
    <row r="91" spans="2:12" ht="15">
      <c r="B91" s="40" t="s">
        <v>214</v>
      </c>
      <c r="C91" s="41" t="s">
        <v>33</v>
      </c>
      <c r="D91" s="45" t="s">
        <v>208</v>
      </c>
      <c r="E91" s="43" t="s">
        <v>215</v>
      </c>
      <c r="F91" s="38">
        <v>745.64999999999986</v>
      </c>
      <c r="G91" s="15">
        <v>1</v>
      </c>
      <c r="H91" s="44"/>
      <c r="I91" s="39">
        <v>1</v>
      </c>
      <c r="J91" s="39"/>
      <c r="K91" s="15" t="s">
        <v>30</v>
      </c>
      <c r="L91" s="15"/>
    </row>
    <row r="92" spans="2:12" ht="15">
      <c r="B92" s="40" t="s">
        <v>216</v>
      </c>
      <c r="C92" s="41" t="s">
        <v>33</v>
      </c>
      <c r="D92" s="45" t="s">
        <v>208</v>
      </c>
      <c r="E92" s="43" t="s">
        <v>217</v>
      </c>
      <c r="F92" s="38">
        <v>1120.4100000000001</v>
      </c>
      <c r="G92" s="15">
        <v>1</v>
      </c>
      <c r="H92" s="39"/>
      <c r="I92" s="39">
        <v>1</v>
      </c>
      <c r="J92" s="39"/>
      <c r="K92" s="15" t="s">
        <v>30</v>
      </c>
      <c r="L92" s="15"/>
    </row>
    <row r="93" spans="2:12" ht="15">
      <c r="B93" s="40" t="s">
        <v>218</v>
      </c>
      <c r="C93" s="41" t="s">
        <v>33</v>
      </c>
      <c r="D93" s="45" t="s">
        <v>208</v>
      </c>
      <c r="E93" s="43" t="s">
        <v>219</v>
      </c>
      <c r="F93" s="38">
        <v>1270.7400000000011</v>
      </c>
      <c r="G93" s="15">
        <v>1</v>
      </c>
      <c r="H93" s="39"/>
      <c r="I93" s="39">
        <v>1</v>
      </c>
      <c r="J93" s="39"/>
      <c r="K93" s="15" t="s">
        <v>30</v>
      </c>
      <c r="L93" s="15"/>
    </row>
    <row r="94" spans="2:12" ht="15">
      <c r="B94" s="40" t="s">
        <v>220</v>
      </c>
      <c r="C94" s="41" t="s">
        <v>33</v>
      </c>
      <c r="D94" s="45" t="s">
        <v>208</v>
      </c>
      <c r="E94" s="43" t="s">
        <v>221</v>
      </c>
      <c r="F94" s="38">
        <v>290.39999999999998</v>
      </c>
      <c r="G94" s="15">
        <v>0</v>
      </c>
      <c r="H94" s="39"/>
      <c r="I94" s="39"/>
      <c r="J94" s="39">
        <v>1</v>
      </c>
      <c r="K94" s="15"/>
      <c r="L94" s="15"/>
    </row>
    <row r="95" spans="2:12" ht="15">
      <c r="B95" s="40" t="s">
        <v>222</v>
      </c>
      <c r="C95" s="41" t="s">
        <v>33</v>
      </c>
      <c r="D95" s="45" t="s">
        <v>208</v>
      </c>
      <c r="E95" s="43" t="s">
        <v>223</v>
      </c>
      <c r="F95" s="38">
        <v>37.950000000000003</v>
      </c>
      <c r="G95" s="15" t="s">
        <v>61</v>
      </c>
      <c r="H95" s="39"/>
      <c r="I95" s="39"/>
      <c r="J95" s="39"/>
      <c r="K95" s="15"/>
      <c r="L95" s="15" t="s">
        <v>61</v>
      </c>
    </row>
    <row r="96" spans="2:12" ht="15">
      <c r="B96"/>
    </row>
    <row r="97" spans="2:10" ht="15">
      <c r="B97"/>
      <c r="F97" s="49">
        <f>SUM(F9:F95)</f>
        <v>71288.409999999989</v>
      </c>
      <c r="G97">
        <f>SUM(G9:G95)</f>
        <v>65</v>
      </c>
      <c r="H97">
        <f>SUM(H9:H95)</f>
        <v>31</v>
      </c>
      <c r="I97">
        <f>SUM(I9:I95)</f>
        <v>33</v>
      </c>
      <c r="J97">
        <f>SUM(J9:J95)</f>
        <v>45</v>
      </c>
    </row>
    <row r="98" spans="2:10" ht="15">
      <c r="B98"/>
    </row>
    <row r="99" spans="2:10" ht="15">
      <c r="B9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Redvägs Älgskötselområde</cp:lastModifiedBy>
  <cp:revision/>
  <dcterms:created xsi:type="dcterms:W3CDTF">2021-08-30T18:51:15Z</dcterms:created>
  <dcterms:modified xsi:type="dcterms:W3CDTF">2021-09-07T19:21:33Z</dcterms:modified>
  <cp:category/>
  <cp:contentStatus/>
</cp:coreProperties>
</file>